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Estimator" sheetId="1" r:id="rId1"/>
    <sheet name="Loss Lookup" sheetId="2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<sst xmlns="http://schemas.openxmlformats.org/spreadsheetml/2006/main" count="115" uniqueCount="73">
  <si>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</si>
  <si>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</si>
  <si>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</si>
  <si>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</si>
  <si>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</si>
  <si>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</si>
  <si>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</si>
  <si>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</si>
  <si>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</si>
  <si>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</si>
  <si>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</si>
  <si>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</si>
  <si>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</si>
  <si>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</si>
  <si>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</si>
  <si>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</si>
  <si>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</si>
  <si>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</si>
  <si>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</si>
  <si>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</si>
  <si>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</si>
  <si>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</si>
  <si>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</si>
  <si>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</si>
  <si>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</si>
  <si>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</si>
  <si>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</si>
  <si>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</si>
  <si>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</si>
  <si>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</si>
  <si>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</si>
  <si>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</si>
  <si>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</si>
  <si>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</si>
  <si>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</si>
  <si>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</si>
  <si>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</si>
  <si>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</si>
  <si>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</si>
  <si>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</si>
  <si>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</si>
  <si>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</si>
  <si>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</si>
  <si>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</si>
  <si>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</si>
  <si>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</si>
  <si>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</si>
  <si>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</si>
  <si>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</si>
  <si>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</si>
  <si>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</si>
  <si>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</si>
  <si>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</si>
  <si>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</si>
  <si>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</si>
  <si>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</si>
  <si>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</si>
  <si>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</si>
  <si>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</si>
  <si>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</si>
  <si>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</si>
  <si>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</si>
  <si>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</si>
  <si>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</si>
  <si>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</si>
  <si>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</si>
  <si>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</si>
  <si>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</si>
  <si>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</si>
  <si>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(1)*(2)*(3)</t>
  </si>
  <si>
    <t>Calculated values my differ slightly from posted values due to rounding differences between the spreadsheet and our MDMS.</t>
  </si>
  <si>
    <t>NITS for 1/1/2012 to 12/31/2012</t>
  </si>
  <si>
    <t>ICAP for 6/1/2012 to  5/31/2013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</si>
</sst>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15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21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21" applyNumberFormat="1" applyFont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" borderId="0" xfId="0" applyFont="1" applyFill="1" applyAlignment="1">
      <alignment/>
    </xf>
    <xf numFmtId="169" fontId="1" fillId="0" borderId="0" xfId="21" applyNumberFormat="1" applyAlignment="1">
      <alignment horizontal="center"/>
      <protection/>
    </xf>
    <xf numFmtId="0" fontId="0" fillId="4" borderId="0" xfId="0" applyNumberFormat="1" applyFill="1" applyAlignment="1" quotePrefix="1">
      <alignment/>
    </xf>
    <xf numFmtId="0" fontId="0" fillId="3" borderId="0" xfId="0" applyNumberFormat="1" applyFill="1" applyAlignment="1" quotePrefix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15" applyNumberFormat="1" applyFill="1" applyAlignment="1">
      <alignment horizontal="center"/>
    </xf>
    <xf numFmtId="0" fontId="0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170" fontId="4" fillId="2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D1" sqref="D1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3" width="19.421875" style="0" customWidth="1"/>
    <col min="4" max="4" width="15.57421875" style="0" bestFit="1" customWidth="1"/>
    <col min="5" max="6" width="22.7109375" style="0" bestFit="1" customWidth="1"/>
    <col min="7" max="7" width="12.8515625" style="0" bestFit="1" customWidth="1"/>
    <col min="9" max="9" width="13.57421875" style="0" bestFit="1" customWidth="1"/>
    <col min="10" max="10" width="9.421875" style="0" bestFit="1" customWidth="1"/>
  </cols>
  <sheetData>
    <row r="1" s="7" customFormat="1" ht="23.25">
      <c r="A1" s="9" t="s">
        <v>1</v>
      </c>
    </row>
    <row r="2" s="7" customFormat="1" ht="23.25">
      <c r="A2" s="9" t="s">
        <v>2</v>
      </c>
    </row>
    <row r="3" s="7" customFormat="1" ht="12.75"/>
    <row r="4" spans="1:4" s="7" customFormat="1" ht="12.75">
      <c r="A4" s="7" t="s">
        <v>11</v>
      </c>
      <c r="B4" s="24"/>
      <c r="C4" s="18"/>
      <c r="D4" s="18"/>
    </row>
    <row r="5" spans="1:5" s="7" customFormat="1" ht="15">
      <c r="A5" s="7" t="s">
        <v>12</v>
      </c>
      <c r="B5" s="25"/>
      <c r="E5" s="8"/>
    </row>
    <row r="6" spans="1:5" s="7" customFormat="1" ht="12.75">
      <c r="A6" s="7" t="s">
        <v>13</v>
      </c>
      <c r="B6" s="21"/>
      <c r="E6" s="8"/>
    </row>
    <row r="7" spans="1:5" s="7" customFormat="1" ht="12.75">
      <c r="A7" s="7" t="s">
        <v>14</v>
      </c>
      <c r="B7" s="13" t="s">
        <v>49</v>
      </c>
      <c r="E7" s="8"/>
    </row>
    <row r="8" s="7" customFormat="1" ht="12.75">
      <c r="E8" s="8"/>
    </row>
    <row r="9" spans="9:10" ht="12.75">
      <c r="I9" s="7"/>
      <c r="J9" s="7"/>
    </row>
    <row r="10" spans="1:10" s="10" customFormat="1" ht="12.75">
      <c r="A10" s="11" t="s">
        <v>3</v>
      </c>
      <c r="B10" s="11" t="s">
        <v>4</v>
      </c>
      <c r="C10" s="11" t="s">
        <v>6</v>
      </c>
      <c r="D10" s="11" t="s">
        <v>8</v>
      </c>
      <c r="E10" s="12" t="s">
        <v>0</v>
      </c>
      <c r="F10" s="11" t="s">
        <v>7</v>
      </c>
      <c r="I10" s="7"/>
      <c r="J10" s="7"/>
    </row>
    <row r="11" spans="1:10" s="10" customFormat="1" ht="12.75">
      <c r="A11" s="11"/>
      <c r="B11" s="11" t="s">
        <v>5</v>
      </c>
      <c r="C11" s="11" t="s">
        <v>65</v>
      </c>
      <c r="D11" s="11"/>
      <c r="E11" s="11"/>
      <c r="F11" s="11"/>
      <c r="I11" s="7"/>
      <c r="J11" s="7"/>
    </row>
    <row r="12" spans="1:10" s="10" customFormat="1" ht="12.75">
      <c r="A12" s="11"/>
      <c r="B12" s="11"/>
      <c r="C12" s="17" t="s">
        <v>66</v>
      </c>
      <c r="D12" s="17" t="s">
        <v>67</v>
      </c>
      <c r="E12" s="17" t="s">
        <v>68</v>
      </c>
      <c r="F12" s="17" t="s">
        <v>69</v>
      </c>
      <c r="I12" s="7"/>
      <c r="J12" s="7"/>
    </row>
    <row r="13" spans="1:10" ht="12.75">
      <c r="A13" t="s">
        <v>72</v>
      </c>
      <c r="B13" s="3"/>
      <c r="C13" s="3"/>
      <c r="D13" s="3"/>
      <c r="E13" s="3"/>
      <c r="F13" s="3"/>
      <c r="H13" s="10"/>
      <c r="I13" s="7"/>
      <c r="J13" s="7"/>
    </row>
    <row r="14" spans="1:12" ht="12.75">
      <c r="A14" s="5">
        <v>40702</v>
      </c>
      <c r="B14" s="3">
        <v>1600</v>
      </c>
      <c r="C14" s="26">
        <v>0</v>
      </c>
      <c r="D14" s="14">
        <f>VLOOKUP(B7,'Loss Lookup'!A6:B49,2,FALSE)</f>
        <v>1.05364821</v>
      </c>
      <c r="E14" s="3">
        <v>1.026575184266642</v>
      </c>
      <c r="F14" s="16">
        <f>C14*D14*E14</f>
        <v>0</v>
      </c>
      <c r="H14" s="10"/>
      <c r="I14" s="7"/>
      <c r="J14" s="15"/>
      <c r="K14" s="15"/>
      <c r="L14" s="15"/>
    </row>
    <row r="15" spans="1:10" ht="12.75">
      <c r="A15" s="5">
        <v>40743</v>
      </c>
      <c r="B15" s="3">
        <v>1600</v>
      </c>
      <c r="C15" s="26">
        <v>0</v>
      </c>
      <c r="D15" s="14">
        <f>D14</f>
        <v>1.05364821</v>
      </c>
      <c r="E15" s="3">
        <v>1.0054775072257818</v>
      </c>
      <c r="F15" s="16">
        <f>C15*D15*E15</f>
        <v>0</v>
      </c>
      <c r="H15" s="10"/>
      <c r="I15" s="7"/>
      <c r="J15" s="15"/>
    </row>
    <row r="16" spans="1:10" ht="12.75">
      <c r="A16" s="5">
        <v>40744</v>
      </c>
      <c r="B16" s="3">
        <v>1600</v>
      </c>
      <c r="C16" s="26">
        <v>0</v>
      </c>
      <c r="D16" s="14">
        <f>D15</f>
        <v>1.05364821</v>
      </c>
      <c r="E16" s="3">
        <v>0.9875196431409453</v>
      </c>
      <c r="F16" s="16">
        <f>C16*D16*E16</f>
        <v>0</v>
      </c>
      <c r="H16" s="10"/>
      <c r="I16" s="7"/>
      <c r="J16" s="15"/>
    </row>
    <row r="17" spans="1:10" ht="12.75">
      <c r="A17" s="5">
        <v>40745</v>
      </c>
      <c r="B17" s="3">
        <v>1600</v>
      </c>
      <c r="C17" s="26">
        <v>0</v>
      </c>
      <c r="D17" s="14">
        <f>D16</f>
        <v>1.05364821</v>
      </c>
      <c r="E17" s="3">
        <v>0.9403993904306958</v>
      </c>
      <c r="F17" s="16">
        <f>C17*D17*E17</f>
        <v>0</v>
      </c>
      <c r="H17" s="10"/>
      <c r="I17" s="7"/>
      <c r="J17" s="15"/>
    </row>
    <row r="18" spans="1:10" ht="12.75">
      <c r="A18" s="5">
        <v>40746</v>
      </c>
      <c r="B18" s="3">
        <v>1400</v>
      </c>
      <c r="C18" s="26">
        <v>0</v>
      </c>
      <c r="D18" s="14">
        <f>D17</f>
        <v>1.05364821</v>
      </c>
      <c r="E18" s="3">
        <v>0.9273663518709994</v>
      </c>
      <c r="F18" s="16">
        <f>C18*D18*E18</f>
        <v>0</v>
      </c>
      <c r="H18" s="10"/>
      <c r="I18" s="7"/>
      <c r="J18" s="15"/>
    </row>
    <row r="19" spans="1:10" ht="12.75">
      <c r="A19" s="3"/>
      <c r="B19" s="3"/>
      <c r="C19" s="22"/>
      <c r="D19" s="3"/>
      <c r="E19" s="3"/>
      <c r="F19" s="16"/>
      <c r="H19" s="10"/>
      <c r="I19" s="7"/>
      <c r="J19" s="7"/>
    </row>
    <row r="20" spans="1:10" ht="12.75">
      <c r="A20" s="3"/>
      <c r="B20" s="4"/>
      <c r="C20" s="23"/>
      <c r="D20" s="1"/>
      <c r="E20" s="6" t="s">
        <v>9</v>
      </c>
      <c r="F20" s="19">
        <f>AVERAGE(F14:F18)</f>
        <v>0</v>
      </c>
      <c r="I20" s="7"/>
      <c r="J20" s="7"/>
    </row>
    <row r="21" spans="1:10" ht="12.75">
      <c r="A21" s="3"/>
      <c r="B21" s="3"/>
      <c r="C21" s="22"/>
      <c r="D21" s="3"/>
      <c r="E21" s="3"/>
      <c r="F21" s="16"/>
      <c r="I21" s="7"/>
      <c r="J21" s="7"/>
    </row>
    <row r="22" spans="1:10" ht="12.75">
      <c r="A22" t="s">
        <v>71</v>
      </c>
      <c r="B22" s="3"/>
      <c r="C22" s="22"/>
      <c r="D22" s="3"/>
      <c r="E22" s="3"/>
      <c r="F22" s="16"/>
      <c r="I22" s="7"/>
      <c r="J22" s="7"/>
    </row>
    <row r="23" spans="1:13" ht="12.75">
      <c r="A23" s="5">
        <v>40526</v>
      </c>
      <c r="B23" s="3">
        <v>1700</v>
      </c>
      <c r="C23" s="26">
        <v>0</v>
      </c>
      <c r="D23" s="14">
        <f>VLOOKUP(B7,'Loss Lookup'!A6:B49,2,FALSE)</f>
        <v>1.05364821</v>
      </c>
      <c r="E23" s="3">
        <v>1.0789130446603565</v>
      </c>
      <c r="F23" s="16">
        <f>C23*D23*E23</f>
        <v>0</v>
      </c>
      <c r="I23" s="7"/>
      <c r="J23" s="7"/>
      <c r="L23" s="15"/>
      <c r="M23" s="15"/>
    </row>
    <row r="24" spans="1:10" ht="12.75">
      <c r="A24" s="5">
        <v>40567</v>
      </c>
      <c r="B24" s="3">
        <v>700</v>
      </c>
      <c r="C24" s="26">
        <v>0</v>
      </c>
      <c r="D24" s="14">
        <f>D23</f>
        <v>1.05364821</v>
      </c>
      <c r="E24" s="3">
        <v>1.0363598349092868</v>
      </c>
      <c r="F24" s="16">
        <f>C24*D24*E24</f>
        <v>0</v>
      </c>
      <c r="I24" s="7"/>
      <c r="J24" s="7"/>
    </row>
    <row r="25" spans="1:10" ht="12.75">
      <c r="A25" s="5">
        <v>40703</v>
      </c>
      <c r="B25" s="3">
        <v>1400</v>
      </c>
      <c r="C25" s="26">
        <v>0</v>
      </c>
      <c r="D25" s="14">
        <f>D24</f>
        <v>1.05364821</v>
      </c>
      <c r="E25" s="3">
        <v>1.083459281282274</v>
      </c>
      <c r="F25" s="16">
        <f>C25*D25*E25</f>
        <v>0</v>
      </c>
      <c r="I25" s="7"/>
      <c r="J25" s="7"/>
    </row>
    <row r="26" spans="1:10" ht="12.75">
      <c r="A26" s="5">
        <v>40745</v>
      </c>
      <c r="B26" s="3">
        <v>1600</v>
      </c>
      <c r="C26" s="26">
        <v>0</v>
      </c>
      <c r="D26" s="14">
        <f>D25</f>
        <v>1.05364821</v>
      </c>
      <c r="E26" s="3">
        <v>1.0287923194085196</v>
      </c>
      <c r="F26" s="16">
        <f>C26*D26*E26</f>
        <v>0</v>
      </c>
      <c r="I26" s="7"/>
      <c r="J26" s="7"/>
    </row>
    <row r="27" spans="1:10" ht="12.75">
      <c r="A27" s="5">
        <v>40746</v>
      </c>
      <c r="B27" s="3">
        <v>1300</v>
      </c>
      <c r="C27" s="26">
        <v>0</v>
      </c>
      <c r="D27" s="14">
        <f>D26</f>
        <v>1.05364821</v>
      </c>
      <c r="E27" s="3">
        <v>1.0145336279449964</v>
      </c>
      <c r="F27" s="16">
        <f>C27*D27*E27</f>
        <v>0</v>
      </c>
      <c r="I27" s="7"/>
      <c r="J27" s="7"/>
    </row>
    <row r="28" spans="1:10" ht="12.75">
      <c r="A28" s="3"/>
      <c r="B28" s="3"/>
      <c r="C28" s="3"/>
      <c r="D28" s="3"/>
      <c r="E28" s="3"/>
      <c r="F28" s="16"/>
      <c r="I28" s="7"/>
      <c r="J28" s="7"/>
    </row>
    <row r="29" spans="1:10" ht="12.75">
      <c r="A29" s="3"/>
      <c r="B29" s="4"/>
      <c r="C29" s="1"/>
      <c r="D29" s="1"/>
      <c r="E29" s="6" t="s">
        <v>10</v>
      </c>
      <c r="F29" s="19">
        <f>AVERAGE(F23:F27)</f>
        <v>0</v>
      </c>
      <c r="I29" s="7"/>
      <c r="J29" s="7"/>
    </row>
    <row r="30" spans="9:10" ht="12.75">
      <c r="I30" s="7"/>
      <c r="J30" s="7"/>
    </row>
    <row r="31" spans="9:10" ht="12.75">
      <c r="I31" s="7"/>
      <c r="J31" s="7"/>
    </row>
    <row r="33" ht="12.75">
      <c r="A33" s="2" t="s">
        <v>62</v>
      </c>
    </row>
    <row r="34" ht="12.75">
      <c r="A34" t="s">
        <v>70</v>
      </c>
    </row>
    <row r="36" spans="3:13" ht="12.75">
      <c r="C36" s="15"/>
      <c r="D36" s="15"/>
      <c r="E36" s="15"/>
      <c r="F36" s="15"/>
      <c r="G36" s="20"/>
      <c r="I36" s="15"/>
      <c r="J36" s="15"/>
      <c r="K36" s="15"/>
      <c r="L36" s="15"/>
      <c r="M36" s="15"/>
    </row>
    <row r="39" spans="2:11" ht="12.7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E40" s="15"/>
      <c r="F40" s="15"/>
      <c r="G40" s="15"/>
      <c r="H40" s="15"/>
      <c r="I40" s="15"/>
      <c r="J40" s="15"/>
      <c r="K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workbookViewId="0" topLeftCell="A16">
      <selection activeCell="H12" sqref="H12:I32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8" t="s">
        <v>46</v>
      </c>
      <c r="B4" s="8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kenreif</cp:lastModifiedBy>
  <cp:lastPrinted>2010-12-22T14:54:16Z</cp:lastPrinted>
  <dcterms:created xsi:type="dcterms:W3CDTF">2010-12-22T14:01:32Z</dcterms:created>
  <dcterms:modified xsi:type="dcterms:W3CDTF">2011-12-22T14:13:16Z</dcterms:modified>
  <cp:category/>
  <cp:version/>
  <cp:contentType/>
  <cp:contentStatus/>
</cp:coreProperties>
</file>